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535" activeTab="0"/>
  </bookViews>
  <sheets>
    <sheet name="Feuil1" sheetId="1" r:id="rId1"/>
    <sheet name="Feuil2" sheetId="2" r:id="rId2"/>
    <sheet name="Feuil3" sheetId="3" r:id="rId3"/>
  </sheets>
  <definedNames>
    <definedName name="Z_C551D5F3_5A6A_4D2D_8D89_0416B5E28C91_.wvu.Rows" localSheetId="0" hidden="1">'Feuil1'!$62:$62</definedName>
    <definedName name="Z_CEC1E4F2_6329_44D7_8929_0CF2B92E0716_.wvu.Rows" localSheetId="0" hidden="1">'Feuil1'!$62:$62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2" authorId="0">
      <text>
        <r>
          <rPr>
            <sz val="10"/>
            <rFont val="Arial"/>
            <family val="0"/>
          </rPr>
          <t xml:space="preserve">SPAMAF :
</t>
        </r>
        <r>
          <rPr>
            <sz val="10"/>
            <rFont val="Arial"/>
            <family val="0"/>
          </rPr>
          <t>Congés pour fractionnement
congés pour evenements familiaux
congés supp. Pour enfant de moins de 15 ans</t>
        </r>
      </text>
    </comment>
  </commentList>
</comments>
</file>

<file path=xl/sharedStrings.xml><?xml version="1.0" encoding="utf-8"?>
<sst xmlns="http://schemas.openxmlformats.org/spreadsheetml/2006/main" count="115" uniqueCount="78">
  <si>
    <t>BULLETIN DE SALAIRE</t>
  </si>
  <si>
    <t>EMPLOYEUR</t>
  </si>
  <si>
    <t xml:space="preserve">n° URSSAF/PAJEMPLOI : </t>
  </si>
  <si>
    <t xml:space="preserve">Date de début de contrat </t>
  </si>
  <si>
    <t>Convention Collective Nationale des assistants maternelles du Particulier Employeur       Code NAF: 85.3 G</t>
  </si>
  <si>
    <t>Salaire net horaire :</t>
  </si>
  <si>
    <t>H. réelles d'accueil</t>
  </si>
  <si>
    <t>heures soit un salaire de base net de</t>
  </si>
  <si>
    <t>€</t>
  </si>
  <si>
    <t>Heures majorées mensualisées</t>
  </si>
  <si>
    <t xml:space="preserve">Jours réel d'accueil: </t>
  </si>
  <si>
    <t>Heures complémentaires non prévues au contrat</t>
  </si>
  <si>
    <t>Heures supplémentaires non prévues au contrat</t>
  </si>
  <si>
    <t>Absences enfant</t>
  </si>
  <si>
    <t>Absences Salarié</t>
  </si>
  <si>
    <t>Majoration samedi</t>
  </si>
  <si>
    <t>Majoration dimanche/jours  fériés</t>
  </si>
  <si>
    <t>Net à verser</t>
  </si>
  <si>
    <t>Salaire Base Brut correspondant</t>
  </si>
  <si>
    <t>Calcul des Cotisations salariales :</t>
  </si>
  <si>
    <t>BASE</t>
  </si>
  <si>
    <t>TAUX</t>
  </si>
  <si>
    <t>CSG non imposable</t>
  </si>
  <si>
    <t>CSG imposable</t>
  </si>
  <si>
    <t>RDS</t>
  </si>
  <si>
    <t>IRCEM</t>
  </si>
  <si>
    <t>Prévoyance</t>
  </si>
  <si>
    <t>Total des Cotisations Salariales</t>
  </si>
  <si>
    <t>x</t>
  </si>
  <si>
    <t>jours</t>
  </si>
  <si>
    <t>Indemnités kilométriques</t>
  </si>
  <si>
    <t>Kms</t>
  </si>
  <si>
    <t>Divers</t>
  </si>
  <si>
    <t>Indemnités de rupture</t>
  </si>
  <si>
    <t>Total des Indemnités</t>
  </si>
  <si>
    <t>Accomptes versés dans le mois</t>
  </si>
  <si>
    <t>Net à Payer</t>
  </si>
  <si>
    <t>1+2-3</t>
  </si>
  <si>
    <t>Net imposable assmat :</t>
  </si>
  <si>
    <t>Nombres de jours 8 h et plus :</t>
  </si>
  <si>
    <t xml:space="preserve">Nombre d'heures - 8 heures : </t>
  </si>
  <si>
    <t xml:space="preserve">Nom: </t>
  </si>
  <si>
    <t xml:space="preserve">Adresse:  </t>
  </si>
  <si>
    <t>Sécurité Sociale vieillesse plafonnée et déplafonnée</t>
  </si>
  <si>
    <t>Mensualisation:</t>
  </si>
  <si>
    <t xml:space="preserve">jours </t>
  </si>
  <si>
    <t>Indemnités entretien moins de 9 h</t>
  </si>
  <si>
    <t>Indemnités entretien plus de 9 h</t>
  </si>
  <si>
    <t>Indemnités repas</t>
  </si>
  <si>
    <t>Indemnités goûter</t>
  </si>
  <si>
    <t>Abs</t>
  </si>
  <si>
    <t>Date</t>
  </si>
  <si>
    <t>Prs</t>
  </si>
  <si>
    <t>Heures réelles</t>
  </si>
  <si>
    <r>
      <rPr>
        <b/>
        <sz val="16"/>
        <rFont val="Arial"/>
        <family val="2"/>
      </rPr>
      <t>Total</t>
    </r>
    <r>
      <rPr>
        <sz val="16"/>
        <rFont val="Arial"/>
        <family val="2"/>
      </rPr>
      <t xml:space="preserve"> </t>
    </r>
  </si>
  <si>
    <t xml:space="preserve">                     ASSISTANTE MATERNELLE</t>
  </si>
  <si>
    <t>Signature:</t>
  </si>
  <si>
    <t>Congés payés par mois</t>
  </si>
  <si>
    <t>Nbre de mois travaillés</t>
  </si>
  <si>
    <t>Acquis dans l'année</t>
  </si>
  <si>
    <t>Congés pris payés</t>
  </si>
  <si>
    <t>Reste à prendre</t>
  </si>
  <si>
    <t>Congés payés</t>
  </si>
  <si>
    <t>précédente</t>
  </si>
  <si>
    <t>en cours</t>
  </si>
  <si>
    <t xml:space="preserve">Année </t>
  </si>
  <si>
    <t>Congés supp,</t>
  </si>
  <si>
    <t>Conservez ce bulletin de salaire sans limitation de durée.</t>
  </si>
  <si>
    <t>La loi 91. 1406 du 31/12/1991 ainsi que le décret n°  92. 660  du 13/07/1992 suppriment l'obligation des cotisations patronales.</t>
  </si>
  <si>
    <t xml:space="preserve">Congés payés </t>
  </si>
  <si>
    <t xml:space="preserve">Nom:                </t>
  </si>
  <si>
    <t xml:space="preserve">Accueil de : </t>
  </si>
  <si>
    <t>Mois de:</t>
  </si>
  <si>
    <t xml:space="preserve">Adresse: </t>
  </si>
  <si>
    <t>n° sécurité sociale :</t>
  </si>
  <si>
    <t xml:space="preserve">Date agrément:               Renouvellement le : </t>
  </si>
  <si>
    <t xml:space="preserve">Date du Paiement: </t>
  </si>
  <si>
    <t>CEG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</si>
</sst>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0.0"/>
    <numFmt numFmtId="166" formatCode="[$-40C]dddd\ d\ mmmm\ yyyy"/>
    <numFmt numFmtId="167" formatCode="#,##0.00\ &quot;€&quot;"/>
    <numFmt numFmtId="168" formatCode="0.00&quot; jrs&quot;"/>
    <numFmt numFmtId="169" formatCode="0&quot; mois&quot;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4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left"/>
    </xf>
    <xf numFmtId="16" fontId="7" fillId="0" borderId="17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33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6" borderId="24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6" borderId="31" xfId="0" applyFon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0" fontId="7" fillId="0" borderId="30" xfId="0" applyFont="1" applyBorder="1" applyAlignment="1">
      <alignment horizontal="center"/>
    </xf>
    <xf numFmtId="2" fontId="8" fillId="0" borderId="3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7" fillId="0" borderId="19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2" fontId="7" fillId="0" borderId="16" xfId="49" applyNumberFormat="1" applyFont="1" applyBorder="1" applyAlignment="1">
      <alignment horizontal="center"/>
    </xf>
    <xf numFmtId="43" fontId="7" fillId="0" borderId="0" xfId="47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1" xfId="49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2" fontId="7" fillId="0" borderId="32" xfId="49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2" fontId="7" fillId="0" borderId="13" xfId="49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7" fillId="0" borderId="33" xfId="49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7" fillId="0" borderId="35" xfId="49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37" xfId="49" applyNumberFormat="1" applyFont="1" applyBorder="1" applyAlignment="1">
      <alignment horizontal="right"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7" fillId="0" borderId="38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 quotePrefix="1">
      <alignment horizontal="left"/>
    </xf>
    <xf numFmtId="14" fontId="7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0" fontId="0" fillId="33" borderId="0" xfId="0" applyFill="1" applyAlignment="1">
      <alignment/>
    </xf>
    <xf numFmtId="0" fontId="7" fillId="8" borderId="44" xfId="0" applyFont="1" applyFill="1" applyBorder="1" applyAlignment="1">
      <alignment horizontal="center" shrinkToFit="1"/>
    </xf>
    <xf numFmtId="2" fontId="7" fillId="6" borderId="14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14" fontId="7" fillId="6" borderId="17" xfId="0" applyNumberFormat="1" applyFont="1" applyFill="1" applyBorder="1" applyAlignment="1">
      <alignment/>
    </xf>
    <xf numFmtId="0" fontId="7" fillId="7" borderId="0" xfId="0" applyFont="1" applyFill="1" applyBorder="1" applyAlignment="1">
      <alignment horizontal="right"/>
    </xf>
    <xf numFmtId="0" fontId="7" fillId="7" borderId="0" xfId="0" applyNumberFormat="1" applyFont="1" applyFill="1" applyBorder="1" applyAlignment="1">
      <alignment horizontal="right"/>
    </xf>
    <xf numFmtId="1" fontId="7" fillId="10" borderId="0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/>
    </xf>
    <xf numFmtId="0" fontId="5" fillId="0" borderId="45" xfId="0" applyFont="1" applyBorder="1" applyAlignment="1" applyProtection="1">
      <alignment/>
      <protection hidden="1"/>
    </xf>
    <xf numFmtId="0" fontId="10" fillId="34" borderId="45" xfId="0" applyFont="1" applyFill="1" applyBorder="1" applyAlignment="1" applyProtection="1">
      <alignment/>
      <protection hidden="1"/>
    </xf>
    <xf numFmtId="0" fontId="0" fillId="0" borderId="45" xfId="0" applyBorder="1" applyAlignment="1">
      <alignment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13" borderId="0" xfId="0" applyFill="1" applyBorder="1" applyAlignment="1">
      <alignment/>
    </xf>
    <xf numFmtId="0" fontId="5" fillId="13" borderId="0" xfId="0" applyFont="1" applyFill="1" applyBorder="1" applyAlignment="1" applyProtection="1">
      <alignment horizontal="center"/>
      <protection hidden="1"/>
    </xf>
    <xf numFmtId="0" fontId="0" fillId="13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10" borderId="0" xfId="0" applyFont="1" applyFill="1" applyBorder="1" applyAlignment="1">
      <alignment horizontal="center"/>
    </xf>
    <xf numFmtId="2" fontId="7" fillId="7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8" fontId="7" fillId="7" borderId="0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7" fillId="7" borderId="0" xfId="47" applyNumberFormat="1" applyFont="1" applyFill="1" applyBorder="1" applyAlignment="1">
      <alignment horizontal="right"/>
    </xf>
    <xf numFmtId="2" fontId="7" fillId="6" borderId="0" xfId="0" applyNumberFormat="1" applyFont="1" applyFill="1" applyBorder="1" applyAlignment="1">
      <alignment horizontal="center"/>
    </xf>
    <xf numFmtId="167" fontId="7" fillId="7" borderId="0" xfId="47" applyNumberFormat="1" applyFont="1" applyFill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167" fontId="7" fillId="0" borderId="33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200025</xdr:rowOff>
    </xdr:from>
    <xdr:ext cx="1304925" cy="542925"/>
    <xdr:sp>
      <xdr:nvSpPr>
        <xdr:cNvPr id="1" name="Rectangle 1"/>
        <xdr:cNvSpPr>
          <a:spLocks/>
        </xdr:cNvSpPr>
      </xdr:nvSpPr>
      <xdr:spPr>
        <a:xfrm>
          <a:off x="9525" y="200025"/>
          <a:ext cx="13049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4">
      <selection activeCell="D37" sqref="D37"/>
    </sheetView>
  </sheetViews>
  <sheetFormatPr defaultColWidth="11.421875" defaultRowHeight="12.75"/>
  <cols>
    <col min="1" max="1" width="25.57421875" style="0" customWidth="1"/>
    <col min="2" max="2" width="17.7109375" style="0" customWidth="1"/>
    <col min="3" max="3" width="21.7109375" style="0" customWidth="1"/>
    <col min="4" max="4" width="15.57421875" style="0" customWidth="1"/>
    <col min="5" max="5" width="13.57421875" style="0" customWidth="1"/>
    <col min="7" max="7" width="15.7109375" style="0" customWidth="1"/>
    <col min="9" max="9" width="18.28125" style="0" customWidth="1"/>
    <col min="10" max="10" width="8.140625" style="22" customWidth="1"/>
    <col min="11" max="11" width="11.00390625" style="22" customWidth="1"/>
    <col min="12" max="12" width="9.8515625" style="0" customWidth="1"/>
  </cols>
  <sheetData>
    <row r="1" spans="1:6" ht="20.25">
      <c r="A1" s="155" t="s">
        <v>0</v>
      </c>
      <c r="B1" s="156"/>
      <c r="C1" s="156"/>
      <c r="D1" s="2"/>
      <c r="E1" s="3"/>
      <c r="F1" s="4"/>
    </row>
    <row r="2" spans="3:6" ht="20.25">
      <c r="C2" s="1"/>
      <c r="D2" s="20" t="s">
        <v>72</v>
      </c>
      <c r="E2" s="21"/>
      <c r="F2" s="4"/>
    </row>
    <row r="3" spans="1:6" ht="18">
      <c r="A3" s="156"/>
      <c r="B3" s="157"/>
      <c r="C3" s="157"/>
      <c r="F3" s="4"/>
    </row>
    <row r="4" spans="1:6" ht="18">
      <c r="A4" s="9" t="s">
        <v>71</v>
      </c>
      <c r="B4" s="2"/>
      <c r="E4" s="4"/>
      <c r="F4" s="4"/>
    </row>
    <row r="5" spans="1:9" ht="18">
      <c r="A5" s="9"/>
      <c r="B5" s="2"/>
      <c r="C5" s="2"/>
      <c r="D5" s="2"/>
      <c r="E5" s="2"/>
      <c r="F5" s="2"/>
      <c r="G5" s="2"/>
      <c r="H5" s="2"/>
      <c r="I5" s="2"/>
    </row>
    <row r="6" spans="1:9" ht="18.75" thickBot="1">
      <c r="A6" s="2"/>
      <c r="B6" s="2"/>
      <c r="C6" s="2"/>
      <c r="D6" s="2"/>
      <c r="E6" s="2"/>
      <c r="F6" s="2"/>
      <c r="G6" s="2"/>
      <c r="H6" s="2"/>
      <c r="I6" s="2"/>
    </row>
    <row r="7" spans="1:12" ht="20.25">
      <c r="A7" s="10" t="s">
        <v>1</v>
      </c>
      <c r="B7" s="24"/>
      <c r="C7" s="24"/>
      <c r="D7" s="24"/>
      <c r="E7" s="25"/>
      <c r="F7" s="107" t="s">
        <v>55</v>
      </c>
      <c r="G7" s="108"/>
      <c r="H7" s="108"/>
      <c r="I7" s="108"/>
      <c r="J7" s="108"/>
      <c r="K7" s="108"/>
      <c r="L7" s="109"/>
    </row>
    <row r="8" spans="1:12" ht="20.25">
      <c r="A8" s="11" t="s">
        <v>70</v>
      </c>
      <c r="B8" s="27"/>
      <c r="C8" s="27"/>
      <c r="D8" s="27"/>
      <c r="E8" s="28"/>
      <c r="F8" s="29" t="s">
        <v>41</v>
      </c>
      <c r="G8" s="27"/>
      <c r="H8" s="27"/>
      <c r="I8" s="27"/>
      <c r="J8" s="26"/>
      <c r="K8" s="26"/>
      <c r="L8" s="28"/>
    </row>
    <row r="9" spans="1:12" ht="16.5" customHeight="1">
      <c r="A9" s="11" t="s">
        <v>42</v>
      </c>
      <c r="B9" s="27"/>
      <c r="C9" s="27"/>
      <c r="D9" s="27"/>
      <c r="E9" s="28"/>
      <c r="F9" s="30" t="s">
        <v>73</v>
      </c>
      <c r="G9" s="27"/>
      <c r="H9" s="27"/>
      <c r="I9" s="27"/>
      <c r="J9" s="26"/>
      <c r="K9" s="26"/>
      <c r="L9" s="28"/>
    </row>
    <row r="10" spans="1:12" ht="20.25">
      <c r="A10" s="12"/>
      <c r="B10" s="27"/>
      <c r="C10" s="27"/>
      <c r="D10" s="27"/>
      <c r="E10" s="28"/>
      <c r="F10" s="29"/>
      <c r="G10" s="27"/>
      <c r="H10" s="27"/>
      <c r="I10" s="27"/>
      <c r="K10" s="26"/>
      <c r="L10" s="28"/>
    </row>
    <row r="11" spans="1:12" ht="20.25">
      <c r="A11" s="12" t="s">
        <v>2</v>
      </c>
      <c r="B11" s="27"/>
      <c r="C11" s="27"/>
      <c r="D11" s="27"/>
      <c r="E11" s="28"/>
      <c r="F11" s="29" t="s">
        <v>74</v>
      </c>
      <c r="G11" s="27"/>
      <c r="H11" s="27"/>
      <c r="I11" s="27"/>
      <c r="J11" s="37"/>
      <c r="K11" s="26"/>
      <c r="L11" s="28"/>
    </row>
    <row r="12" spans="1:12" s="7" customFormat="1" ht="26.25" customHeight="1" thickBot="1">
      <c r="A12" s="13" t="s">
        <v>3</v>
      </c>
      <c r="B12" s="31"/>
      <c r="C12" s="125"/>
      <c r="D12" s="31"/>
      <c r="E12" s="32"/>
      <c r="F12" s="33" t="s">
        <v>75</v>
      </c>
      <c r="G12" s="34"/>
      <c r="H12" s="31"/>
      <c r="I12" s="31"/>
      <c r="J12" s="75"/>
      <c r="K12" s="105"/>
      <c r="L12" s="106"/>
    </row>
    <row r="13" spans="1:12" ht="21" thickBot="1">
      <c r="A13" s="14" t="s">
        <v>4</v>
      </c>
      <c r="B13" s="35"/>
      <c r="C13" s="35"/>
      <c r="D13" s="35"/>
      <c r="E13" s="35"/>
      <c r="F13" s="36"/>
      <c r="G13" s="36"/>
      <c r="H13" s="36"/>
      <c r="I13" s="36"/>
      <c r="J13" s="37"/>
      <c r="K13" s="37"/>
      <c r="L13" s="27"/>
    </row>
    <row r="14" spans="1:12" ht="21" thickBot="1">
      <c r="A14" s="15" t="s">
        <v>5</v>
      </c>
      <c r="B14" s="122"/>
      <c r="C14" s="38" t="s">
        <v>6</v>
      </c>
      <c r="D14" s="38"/>
      <c r="E14" s="39"/>
      <c r="F14" s="38"/>
      <c r="G14" s="40"/>
      <c r="H14" s="38"/>
      <c r="I14" s="41"/>
      <c r="J14" s="158" t="s">
        <v>53</v>
      </c>
      <c r="K14" s="159"/>
      <c r="L14" s="160"/>
    </row>
    <row r="15" spans="1:12" ht="21" thickBot="1">
      <c r="A15" s="16" t="s">
        <v>44</v>
      </c>
      <c r="B15" s="140"/>
      <c r="C15" s="27" t="s">
        <v>7</v>
      </c>
      <c r="D15" s="27"/>
      <c r="E15" s="27"/>
      <c r="F15" s="27"/>
      <c r="G15" s="42">
        <f>SUM(B14*B15)</f>
        <v>0</v>
      </c>
      <c r="H15" s="43" t="s">
        <v>8</v>
      </c>
      <c r="I15" s="44"/>
      <c r="J15" s="45" t="s">
        <v>51</v>
      </c>
      <c r="K15" s="46" t="s">
        <v>52</v>
      </c>
      <c r="L15" s="47" t="s">
        <v>50</v>
      </c>
    </row>
    <row r="16" spans="1:13" ht="21" thickBot="1">
      <c r="A16" s="16" t="s">
        <v>9</v>
      </c>
      <c r="B16" s="20"/>
      <c r="C16" s="20"/>
      <c r="D16" s="27"/>
      <c r="E16" s="124"/>
      <c r="F16" s="123"/>
      <c r="G16" s="42">
        <f>SUM(E16*F16)</f>
        <v>0</v>
      </c>
      <c r="H16" s="43" t="s">
        <v>8</v>
      </c>
      <c r="I16" s="44"/>
      <c r="J16" s="48">
        <v>1</v>
      </c>
      <c r="K16" s="113"/>
      <c r="L16" s="146"/>
      <c r="M16" s="23"/>
    </row>
    <row r="17" spans="1:12" ht="21" thickBot="1">
      <c r="A17" s="16" t="s">
        <v>10</v>
      </c>
      <c r="B17" s="128"/>
      <c r="C17" s="27" t="s">
        <v>45</v>
      </c>
      <c r="D17" s="27"/>
      <c r="E17" s="27"/>
      <c r="F17" s="27"/>
      <c r="G17" s="42"/>
      <c r="H17" s="27"/>
      <c r="I17" s="44"/>
      <c r="J17" s="50">
        <v>2</v>
      </c>
      <c r="K17" s="114"/>
      <c r="L17" s="147"/>
    </row>
    <row r="18" spans="1:12" ht="21" thickBot="1">
      <c r="A18" s="16" t="s">
        <v>11</v>
      </c>
      <c r="B18" s="27"/>
      <c r="C18" s="27"/>
      <c r="D18" s="27"/>
      <c r="E18" s="126"/>
      <c r="F18" s="123"/>
      <c r="G18" s="42">
        <f aca="true" t="shared" si="0" ref="G18:G24">SUM(E18*F18)</f>
        <v>0</v>
      </c>
      <c r="H18" s="27" t="s">
        <v>8</v>
      </c>
      <c r="I18" s="27"/>
      <c r="J18" s="51">
        <v>3</v>
      </c>
      <c r="K18" s="115"/>
      <c r="L18" s="144"/>
    </row>
    <row r="19" spans="1:12" ht="21" thickBot="1">
      <c r="A19" s="16" t="s">
        <v>12</v>
      </c>
      <c r="B19" s="27"/>
      <c r="C19" s="27"/>
      <c r="D19" s="129"/>
      <c r="E19" s="127"/>
      <c r="F19" s="123"/>
      <c r="G19" s="42">
        <f t="shared" si="0"/>
        <v>0</v>
      </c>
      <c r="H19" s="43" t="s">
        <v>8</v>
      </c>
      <c r="I19" s="27"/>
      <c r="J19" s="53">
        <v>4</v>
      </c>
      <c r="K19" s="115"/>
      <c r="L19" s="144"/>
    </row>
    <row r="20" spans="1:12" ht="21" thickBot="1">
      <c r="A20" s="16" t="s">
        <v>13</v>
      </c>
      <c r="B20" s="27"/>
      <c r="C20" s="27"/>
      <c r="D20" s="27"/>
      <c r="E20" s="150"/>
      <c r="F20" s="149"/>
      <c r="G20" s="42">
        <f t="shared" si="0"/>
        <v>0</v>
      </c>
      <c r="H20" s="43" t="s">
        <v>8</v>
      </c>
      <c r="I20" s="27"/>
      <c r="J20" s="53">
        <v>5</v>
      </c>
      <c r="K20" s="115"/>
      <c r="L20" s="144"/>
    </row>
    <row r="21" spans="1:12" ht="21" thickBot="1">
      <c r="A21" s="16" t="s">
        <v>14</v>
      </c>
      <c r="B21" s="27"/>
      <c r="C21" s="27"/>
      <c r="D21" s="27"/>
      <c r="E21" s="148"/>
      <c r="F21" s="123"/>
      <c r="G21" s="42">
        <f t="shared" si="0"/>
        <v>0</v>
      </c>
      <c r="H21" s="43" t="s">
        <v>8</v>
      </c>
      <c r="I21" s="27"/>
      <c r="J21" s="53">
        <v>6</v>
      </c>
      <c r="K21" s="115"/>
      <c r="L21" s="144"/>
    </row>
    <row r="22" spans="1:12" ht="21" thickBot="1">
      <c r="A22" s="16" t="s">
        <v>69</v>
      </c>
      <c r="B22" s="27"/>
      <c r="C22" s="27"/>
      <c r="D22" s="27"/>
      <c r="E22" s="142"/>
      <c r="F22" s="141"/>
      <c r="G22" s="42">
        <f>SUM(E22)</f>
        <v>0</v>
      </c>
      <c r="H22" s="43" t="s">
        <v>8</v>
      </c>
      <c r="I22" s="27"/>
      <c r="J22" s="53">
        <v>7</v>
      </c>
      <c r="K22" s="115"/>
      <c r="L22" s="144"/>
    </row>
    <row r="23" spans="1:12" ht="21" thickBot="1">
      <c r="A23" s="16" t="s">
        <v>15</v>
      </c>
      <c r="B23" s="27"/>
      <c r="C23" s="27"/>
      <c r="D23" s="20"/>
      <c r="E23" s="126"/>
      <c r="F23" s="123"/>
      <c r="G23" s="42">
        <f t="shared" si="0"/>
        <v>0</v>
      </c>
      <c r="H23" s="43" t="s">
        <v>8</v>
      </c>
      <c r="I23" s="27"/>
      <c r="J23" s="53">
        <v>8</v>
      </c>
      <c r="K23" s="115"/>
      <c r="L23" s="144"/>
    </row>
    <row r="24" spans="1:12" ht="21" thickBot="1">
      <c r="A24" s="16" t="s">
        <v>16</v>
      </c>
      <c r="B24" s="27"/>
      <c r="C24" s="27"/>
      <c r="D24" s="20"/>
      <c r="E24" s="126"/>
      <c r="F24" s="123"/>
      <c r="G24" s="42">
        <f t="shared" si="0"/>
        <v>0</v>
      </c>
      <c r="H24" s="43" t="s">
        <v>8</v>
      </c>
      <c r="I24" s="27"/>
      <c r="J24" s="53">
        <v>9</v>
      </c>
      <c r="K24" s="115"/>
      <c r="L24" s="144"/>
    </row>
    <row r="25" spans="1:12" ht="21" thickBot="1">
      <c r="A25" s="17" t="s">
        <v>17</v>
      </c>
      <c r="B25" s="31"/>
      <c r="C25" s="31"/>
      <c r="D25" s="31"/>
      <c r="E25" s="54">
        <v>1</v>
      </c>
      <c r="F25" s="31"/>
      <c r="G25" s="55">
        <f>SUM(G15+G16+G18+G19-G20-G21+G22+G23+G24)</f>
        <v>0</v>
      </c>
      <c r="H25" s="56" t="s">
        <v>8</v>
      </c>
      <c r="I25" s="57"/>
      <c r="J25" s="58">
        <v>10</v>
      </c>
      <c r="K25" s="116"/>
      <c r="L25" s="145"/>
    </row>
    <row r="26" spans="1:12" ht="21" thickBot="1">
      <c r="A26" s="2"/>
      <c r="B26" s="20"/>
      <c r="C26" s="20"/>
      <c r="D26" s="20"/>
      <c r="E26" s="26"/>
      <c r="F26" s="20"/>
      <c r="G26" s="59"/>
      <c r="H26" s="20"/>
      <c r="I26" s="20"/>
      <c r="J26" s="53">
        <v>11</v>
      </c>
      <c r="K26" s="117"/>
      <c r="L26" s="143"/>
    </row>
    <row r="27" spans="1:12" ht="21" thickBot="1">
      <c r="A27" s="18" t="s">
        <v>18</v>
      </c>
      <c r="B27" s="57"/>
      <c r="C27" s="57"/>
      <c r="D27" s="57"/>
      <c r="E27" s="60"/>
      <c r="F27" s="57"/>
      <c r="G27" s="55">
        <f>SUM(G25*100/76.79)</f>
        <v>0</v>
      </c>
      <c r="H27" s="61" t="s">
        <v>8</v>
      </c>
      <c r="I27" s="57"/>
      <c r="J27" s="53">
        <v>12</v>
      </c>
      <c r="K27" s="117"/>
      <c r="L27" s="143"/>
    </row>
    <row r="28" spans="1:12" ht="21" thickBot="1">
      <c r="A28" s="2"/>
      <c r="B28" s="20"/>
      <c r="C28" s="20"/>
      <c r="D28" s="20"/>
      <c r="E28" s="26"/>
      <c r="F28" s="20"/>
      <c r="G28" s="62"/>
      <c r="H28" s="20"/>
      <c r="I28" s="20"/>
      <c r="J28" s="53">
        <v>13</v>
      </c>
      <c r="K28" s="117"/>
      <c r="L28" s="143"/>
    </row>
    <row r="29" spans="1:12" ht="21" thickBot="1">
      <c r="A29" s="19" t="s">
        <v>19</v>
      </c>
      <c r="B29" s="38"/>
      <c r="C29" s="63"/>
      <c r="D29" s="38"/>
      <c r="E29" s="64"/>
      <c r="F29" s="38"/>
      <c r="G29" s="65"/>
      <c r="H29" s="38"/>
      <c r="I29" s="38"/>
      <c r="J29" s="53">
        <v>14</v>
      </c>
      <c r="K29" s="117"/>
      <c r="L29" s="143"/>
    </row>
    <row r="30" spans="1:12" ht="21" thickBot="1">
      <c r="A30" s="16"/>
      <c r="B30" s="27"/>
      <c r="C30" s="66" t="s">
        <v>20</v>
      </c>
      <c r="D30" s="67"/>
      <c r="E30" s="67" t="s">
        <v>21</v>
      </c>
      <c r="F30" s="27"/>
      <c r="G30" s="68"/>
      <c r="H30" s="27"/>
      <c r="I30" s="27"/>
      <c r="J30" s="53">
        <v>15</v>
      </c>
      <c r="K30" s="117"/>
      <c r="L30" s="143"/>
    </row>
    <row r="31" spans="1:12" ht="21" thickBot="1">
      <c r="A31" s="16" t="s">
        <v>22</v>
      </c>
      <c r="B31" s="27"/>
      <c r="C31" s="69"/>
      <c r="D31" s="70">
        <f>G27*98.25/100</f>
        <v>0</v>
      </c>
      <c r="E31" s="71">
        <v>6.8</v>
      </c>
      <c r="F31" s="27"/>
      <c r="G31" s="72">
        <f aca="true" t="shared" si="1" ref="G31:G37">SUM(D31*E31/100)</f>
        <v>0</v>
      </c>
      <c r="H31" s="43" t="s">
        <v>8</v>
      </c>
      <c r="I31" s="27"/>
      <c r="J31" s="53">
        <v>16</v>
      </c>
      <c r="K31" s="117"/>
      <c r="L31" s="143"/>
    </row>
    <row r="32" spans="1:12" ht="21" thickBot="1">
      <c r="A32" s="16" t="s">
        <v>23</v>
      </c>
      <c r="B32" s="27"/>
      <c r="C32" s="69"/>
      <c r="D32" s="70">
        <f>SUM(G27*98.25/100)</f>
        <v>0</v>
      </c>
      <c r="E32" s="71">
        <v>2.4</v>
      </c>
      <c r="F32" s="27"/>
      <c r="G32" s="72">
        <f t="shared" si="1"/>
        <v>0</v>
      </c>
      <c r="H32" s="73" t="s">
        <v>8</v>
      </c>
      <c r="I32" s="27"/>
      <c r="J32" s="53">
        <v>17</v>
      </c>
      <c r="K32" s="117"/>
      <c r="L32" s="143"/>
    </row>
    <row r="33" spans="1:12" ht="21" thickBot="1">
      <c r="A33" s="16" t="s">
        <v>24</v>
      </c>
      <c r="B33" s="27"/>
      <c r="C33" s="69"/>
      <c r="D33" s="70">
        <f>SUM(G27*98.25/100)</f>
        <v>0</v>
      </c>
      <c r="E33" s="71">
        <v>0.5</v>
      </c>
      <c r="F33" s="27"/>
      <c r="G33" s="72">
        <f t="shared" si="1"/>
        <v>0</v>
      </c>
      <c r="H33" s="43" t="s">
        <v>8</v>
      </c>
      <c r="I33" s="27"/>
      <c r="J33" s="53">
        <v>18</v>
      </c>
      <c r="K33" s="117"/>
      <c r="L33" s="143"/>
    </row>
    <row r="34" spans="1:12" ht="21" thickBot="1">
      <c r="A34" s="16" t="s">
        <v>43</v>
      </c>
      <c r="B34" s="27"/>
      <c r="C34" s="69"/>
      <c r="D34" s="70">
        <f>G27-G16-G18-G19</f>
        <v>0</v>
      </c>
      <c r="E34" s="71">
        <v>7.3</v>
      </c>
      <c r="F34" s="27"/>
      <c r="G34" s="72">
        <f t="shared" si="1"/>
        <v>0</v>
      </c>
      <c r="H34" s="43" t="s">
        <v>8</v>
      </c>
      <c r="I34" s="27"/>
      <c r="J34" s="53">
        <v>19</v>
      </c>
      <c r="K34" s="117"/>
      <c r="L34" s="143"/>
    </row>
    <row r="35" spans="1:12" ht="21" thickBot="1">
      <c r="A35" s="16" t="s">
        <v>77</v>
      </c>
      <c r="B35" s="27"/>
      <c r="C35" s="69"/>
      <c r="D35" s="70">
        <f>G27-G16-G18-G19</f>
        <v>0</v>
      </c>
      <c r="E35" s="71">
        <v>0.86</v>
      </c>
      <c r="F35" s="27"/>
      <c r="G35" s="72">
        <f t="shared" si="1"/>
        <v>0</v>
      </c>
      <c r="H35" s="43" t="s">
        <v>8</v>
      </c>
      <c r="I35" s="27"/>
      <c r="J35" s="53">
        <v>20</v>
      </c>
      <c r="K35" s="117"/>
      <c r="L35" s="143"/>
    </row>
    <row r="36" spans="1:12" ht="21" thickBot="1">
      <c r="A36" s="16" t="s">
        <v>25</v>
      </c>
      <c r="B36" s="27"/>
      <c r="C36" s="69"/>
      <c r="D36" s="70">
        <f>G27-G16-G18-G19</f>
        <v>0</v>
      </c>
      <c r="E36" s="71">
        <v>3.15</v>
      </c>
      <c r="F36" s="27"/>
      <c r="G36" s="72">
        <f t="shared" si="1"/>
        <v>0</v>
      </c>
      <c r="H36" s="43" t="s">
        <v>8</v>
      </c>
      <c r="I36" s="27"/>
      <c r="J36" s="53">
        <v>21</v>
      </c>
      <c r="K36" s="117"/>
      <c r="L36" s="143"/>
    </row>
    <row r="37" spans="1:12" ht="21" thickBot="1">
      <c r="A37" s="16" t="s">
        <v>26</v>
      </c>
      <c r="B37" s="27"/>
      <c r="C37" s="69"/>
      <c r="D37" s="70">
        <f>G27</f>
        <v>0</v>
      </c>
      <c r="E37" s="71">
        <v>1.15</v>
      </c>
      <c r="F37" s="27"/>
      <c r="G37" s="74">
        <f t="shared" si="1"/>
        <v>0</v>
      </c>
      <c r="H37" s="43" t="s">
        <v>8</v>
      </c>
      <c r="I37" s="27"/>
      <c r="J37" s="53">
        <v>22</v>
      </c>
      <c r="K37" s="117"/>
      <c r="L37" s="143"/>
    </row>
    <row r="38" spans="1:12" ht="21" thickBot="1">
      <c r="A38" s="17" t="s">
        <v>27</v>
      </c>
      <c r="B38" s="31"/>
      <c r="C38" s="32"/>
      <c r="D38" s="31"/>
      <c r="E38" s="75"/>
      <c r="F38" s="31"/>
      <c r="G38" s="76">
        <f>SUM(G30+G31+G32+G33+G34+G35+G36+G37)</f>
        <v>0</v>
      </c>
      <c r="H38" s="77" t="s">
        <v>8</v>
      </c>
      <c r="I38" s="57"/>
      <c r="J38" s="53">
        <v>23</v>
      </c>
      <c r="K38" s="117"/>
      <c r="L38" s="143"/>
    </row>
    <row r="39" spans="1:12" ht="21" thickBot="1">
      <c r="A39" s="2"/>
      <c r="B39" s="20"/>
      <c r="C39" s="20"/>
      <c r="D39" s="20"/>
      <c r="E39" s="26"/>
      <c r="F39" s="20"/>
      <c r="G39" s="49"/>
      <c r="H39" s="20"/>
      <c r="I39" s="20"/>
      <c r="J39" s="53">
        <v>24</v>
      </c>
      <c r="K39" s="117"/>
      <c r="L39" s="143"/>
    </row>
    <row r="40" spans="1:12" ht="21" thickBot="1">
      <c r="A40" s="15" t="s">
        <v>48</v>
      </c>
      <c r="B40" s="38"/>
      <c r="C40" s="152"/>
      <c r="D40" s="78" t="s">
        <v>28</v>
      </c>
      <c r="E40" s="79"/>
      <c r="F40" s="80" t="s">
        <v>29</v>
      </c>
      <c r="G40" s="81">
        <f>SUM(C40*E40)</f>
        <v>0</v>
      </c>
      <c r="H40" s="38" t="s">
        <v>8</v>
      </c>
      <c r="I40" s="38"/>
      <c r="J40" s="53">
        <v>25</v>
      </c>
      <c r="K40" s="118"/>
      <c r="L40" s="143"/>
    </row>
    <row r="41" spans="1:12" ht="21" thickBot="1">
      <c r="A41" s="15" t="s">
        <v>49</v>
      </c>
      <c r="B41" s="38"/>
      <c r="C41" s="152"/>
      <c r="D41" s="78" t="s">
        <v>28</v>
      </c>
      <c r="E41" s="79"/>
      <c r="F41" s="80" t="s">
        <v>29</v>
      </c>
      <c r="G41" s="81">
        <f>SUM(C41*E41)</f>
        <v>0</v>
      </c>
      <c r="H41" s="38" t="s">
        <v>8</v>
      </c>
      <c r="I41" s="38"/>
      <c r="J41" s="53">
        <v>26</v>
      </c>
      <c r="K41" s="117"/>
      <c r="L41" s="143"/>
    </row>
    <row r="42" spans="1:12" ht="21" thickBot="1">
      <c r="A42" s="16" t="s">
        <v>46</v>
      </c>
      <c r="B42" s="27"/>
      <c r="C42" s="151"/>
      <c r="D42" s="83" t="s">
        <v>28</v>
      </c>
      <c r="E42" s="84"/>
      <c r="F42" s="85" t="s">
        <v>29</v>
      </c>
      <c r="G42" s="86">
        <f>SUM(C42*E42)</f>
        <v>0</v>
      </c>
      <c r="H42" s="27" t="s">
        <v>8</v>
      </c>
      <c r="I42" s="27"/>
      <c r="J42" s="53">
        <v>27</v>
      </c>
      <c r="K42" s="118"/>
      <c r="L42" s="143"/>
    </row>
    <row r="43" spans="1:12" ht="21" thickBot="1">
      <c r="A43" s="16" t="s">
        <v>47</v>
      </c>
      <c r="B43" s="27"/>
      <c r="C43" s="151"/>
      <c r="D43" s="88" t="s">
        <v>28</v>
      </c>
      <c r="E43" s="89"/>
      <c r="F43" s="85" t="s">
        <v>29</v>
      </c>
      <c r="G43" s="86">
        <f>SUM(C43*E43)</f>
        <v>0</v>
      </c>
      <c r="H43" s="43" t="s">
        <v>8</v>
      </c>
      <c r="I43" s="27"/>
      <c r="J43" s="53">
        <v>28</v>
      </c>
      <c r="K43" s="118"/>
      <c r="L43" s="143"/>
    </row>
    <row r="44" spans="1:12" ht="21" thickBot="1">
      <c r="A44" s="16" t="s">
        <v>30</v>
      </c>
      <c r="B44" s="27"/>
      <c r="C44" s="87"/>
      <c r="D44" s="88" t="s">
        <v>28</v>
      </c>
      <c r="E44" s="89"/>
      <c r="F44" s="85" t="s">
        <v>31</v>
      </c>
      <c r="G44" s="86">
        <f>SUM(C44*E44)</f>
        <v>0</v>
      </c>
      <c r="H44" s="43" t="s">
        <v>8</v>
      </c>
      <c r="I44" s="27"/>
      <c r="J44" s="53">
        <v>29</v>
      </c>
      <c r="K44" s="118"/>
      <c r="L44" s="143"/>
    </row>
    <row r="45" spans="1:12" ht="21" thickBot="1">
      <c r="A45" s="16" t="s">
        <v>32</v>
      </c>
      <c r="B45" s="20"/>
      <c r="C45" s="87"/>
      <c r="D45" s="90" t="s">
        <v>28</v>
      </c>
      <c r="E45" s="82"/>
      <c r="F45" s="91"/>
      <c r="G45" s="86"/>
      <c r="H45" s="27"/>
      <c r="I45" s="27"/>
      <c r="J45" s="53">
        <v>30</v>
      </c>
      <c r="K45" s="118"/>
      <c r="L45" s="143"/>
    </row>
    <row r="46" spans="1:12" ht="21" thickBot="1">
      <c r="A46" s="16" t="s">
        <v>33</v>
      </c>
      <c r="B46" s="20"/>
      <c r="C46" s="87"/>
      <c r="D46" s="90" t="s">
        <v>28</v>
      </c>
      <c r="E46" s="82"/>
      <c r="F46" s="91"/>
      <c r="G46" s="86"/>
      <c r="H46" s="43" t="s">
        <v>8</v>
      </c>
      <c r="I46" s="27"/>
      <c r="J46" s="53">
        <v>31</v>
      </c>
      <c r="K46" s="118"/>
      <c r="L46" s="143"/>
    </row>
    <row r="47" spans="1:12" ht="21" thickBot="1">
      <c r="A47" s="17" t="s">
        <v>34</v>
      </c>
      <c r="B47" s="31"/>
      <c r="C47" s="31"/>
      <c r="D47" s="31"/>
      <c r="E47" s="54">
        <v>2</v>
      </c>
      <c r="F47" s="31"/>
      <c r="G47" s="93">
        <f>SUM(G40+G41+G42+G43+G44+G45+G46)</f>
        <v>0</v>
      </c>
      <c r="H47" s="94" t="s">
        <v>8</v>
      </c>
      <c r="I47" s="32"/>
      <c r="J47" s="121" t="s">
        <v>54</v>
      </c>
      <c r="K47" s="119">
        <f>SUM(K16+K17+K18+K19+K20+K21+K22+K23+K24+K25+K26+K27+K28+K29+K30+K31+K32+K33+K34+K35+K36+K37+K38+K39+K40+K41+K42+K43+K44+K45+K46)</f>
        <v>0</v>
      </c>
      <c r="L47" s="92">
        <f>SUM(L16+L17+L18+L19+L20+L21+L22+L23+L24+L25+L26+L27+L28+L29+L30+L31+L32+L33+L34+L35+L36+L37+L38+L39+L40+L41+L42+L43+L44+L45+L46)</f>
        <v>0</v>
      </c>
    </row>
    <row r="48" spans="1:13" ht="21" thickBot="1">
      <c r="A48" s="16"/>
      <c r="B48" s="20"/>
      <c r="C48" s="20"/>
      <c r="D48" s="20"/>
      <c r="E48" s="95"/>
      <c r="F48" s="20"/>
      <c r="G48" s="96"/>
      <c r="H48" s="20"/>
      <c r="I48" s="20"/>
      <c r="J48" s="26"/>
      <c r="K48" s="26"/>
      <c r="L48" s="20"/>
      <c r="M48" s="120"/>
    </row>
    <row r="49" spans="1:12" ht="21" thickBot="1">
      <c r="A49" s="15" t="s">
        <v>35</v>
      </c>
      <c r="B49" s="38"/>
      <c r="C49" s="38"/>
      <c r="D49" s="38"/>
      <c r="E49" s="97">
        <v>3</v>
      </c>
      <c r="F49" s="38"/>
      <c r="G49" s="40"/>
      <c r="H49" s="38"/>
      <c r="I49" s="63"/>
      <c r="J49" s="26"/>
      <c r="K49" s="26"/>
      <c r="L49" s="20"/>
    </row>
    <row r="50" spans="1:12" ht="21" thickBot="1">
      <c r="A50" s="17" t="s">
        <v>36</v>
      </c>
      <c r="B50" s="31"/>
      <c r="C50" s="31"/>
      <c r="D50" s="31"/>
      <c r="E50" s="54" t="s">
        <v>37</v>
      </c>
      <c r="F50" s="31"/>
      <c r="G50" s="76">
        <f>SUM(G25+G47-G49)</f>
        <v>0</v>
      </c>
      <c r="H50" s="77" t="s">
        <v>8</v>
      </c>
      <c r="I50" s="98"/>
      <c r="J50" s="26"/>
      <c r="K50" s="26"/>
      <c r="L50" s="20"/>
    </row>
    <row r="51" spans="1:12" ht="21" thickBot="1">
      <c r="A51" s="2"/>
      <c r="B51" s="20"/>
      <c r="C51" s="20"/>
      <c r="D51" s="20"/>
      <c r="E51" s="20"/>
      <c r="F51" s="20"/>
      <c r="G51" s="20"/>
      <c r="H51" s="20"/>
      <c r="I51" s="20"/>
      <c r="J51" s="26"/>
      <c r="K51" s="26"/>
      <c r="L51" s="20"/>
    </row>
    <row r="52" spans="1:12" ht="20.25">
      <c r="A52" s="2" t="s">
        <v>38</v>
      </c>
      <c r="B52" s="99"/>
      <c r="C52" s="99">
        <f>G50+G32+G33-C53-C54-G47</f>
        <v>0</v>
      </c>
      <c r="D52" s="100" t="s">
        <v>8</v>
      </c>
      <c r="E52" s="101" t="s">
        <v>76</v>
      </c>
      <c r="F52" s="38"/>
      <c r="G52" s="102"/>
      <c r="H52" s="63"/>
      <c r="I52" s="20"/>
      <c r="J52" s="26"/>
      <c r="K52" s="26"/>
      <c r="L52" s="20"/>
    </row>
    <row r="53" spans="1:12" ht="20.25" customHeight="1">
      <c r="A53" s="8"/>
      <c r="B53" s="27"/>
      <c r="C53" s="52"/>
      <c r="D53" s="43"/>
      <c r="E53" s="103"/>
      <c r="F53" s="27"/>
      <c r="G53" s="27"/>
      <c r="H53" s="28"/>
      <c r="I53" s="104"/>
      <c r="J53" s="26"/>
      <c r="K53" s="26"/>
      <c r="L53" s="20"/>
    </row>
    <row r="54" spans="1:12" ht="20.25" customHeight="1">
      <c r="A54" s="8"/>
      <c r="B54" s="27"/>
      <c r="C54" s="52"/>
      <c r="D54" s="27"/>
      <c r="E54" s="103" t="s">
        <v>56</v>
      </c>
      <c r="F54" s="27"/>
      <c r="G54" s="27"/>
      <c r="H54" s="28"/>
      <c r="I54" s="20"/>
      <c r="J54" s="26"/>
      <c r="K54" s="26"/>
      <c r="L54" s="20"/>
    </row>
    <row r="55" spans="1:12" ht="21" thickBot="1">
      <c r="A55" s="131" t="s">
        <v>62</v>
      </c>
      <c r="B55" s="133" t="s">
        <v>65</v>
      </c>
      <c r="C55" s="133" t="s">
        <v>65</v>
      </c>
      <c r="D55" s="20"/>
      <c r="E55" s="110"/>
      <c r="F55" s="111"/>
      <c r="G55" s="111"/>
      <c r="H55" s="112"/>
      <c r="I55" s="20"/>
      <c r="J55" s="26"/>
      <c r="K55" s="26"/>
      <c r="L55" s="20"/>
    </row>
    <row r="56" spans="1:12" ht="20.25">
      <c r="A56" s="132"/>
      <c r="B56" s="134" t="s">
        <v>63</v>
      </c>
      <c r="C56" s="133" t="s">
        <v>64</v>
      </c>
      <c r="D56" s="20"/>
      <c r="E56" s="27"/>
      <c r="F56" s="27"/>
      <c r="G56" s="20"/>
      <c r="H56" s="20"/>
      <c r="I56" s="20"/>
      <c r="J56" s="26"/>
      <c r="K56" s="26"/>
      <c r="L56" s="20"/>
    </row>
    <row r="57" spans="1:12" ht="20.25">
      <c r="A57" s="130" t="s">
        <v>57</v>
      </c>
      <c r="B57" s="133">
        <v>2.5</v>
      </c>
      <c r="C57" s="133">
        <v>2.5</v>
      </c>
      <c r="D57" s="20"/>
      <c r="E57" s="20"/>
      <c r="F57" s="27" t="s">
        <v>39</v>
      </c>
      <c r="G57" s="27"/>
      <c r="H57" s="20"/>
      <c r="I57" s="20"/>
      <c r="J57" s="26"/>
      <c r="K57" s="26"/>
      <c r="L57" s="20"/>
    </row>
    <row r="58" spans="1:12" ht="20.25">
      <c r="A58" s="130" t="s">
        <v>58</v>
      </c>
      <c r="B58" s="136"/>
      <c r="C58" s="136"/>
      <c r="D58" s="20"/>
      <c r="E58" s="20"/>
      <c r="F58" s="27" t="s">
        <v>40</v>
      </c>
      <c r="G58" s="27"/>
      <c r="H58" s="20"/>
      <c r="I58" s="20"/>
      <c r="J58" s="26"/>
      <c r="K58" s="26"/>
      <c r="L58" s="20"/>
    </row>
    <row r="59" spans="1:12" ht="20.25">
      <c r="A59" s="130" t="s">
        <v>59</v>
      </c>
      <c r="B59" s="133">
        <f>SUM(B57*B58)</f>
        <v>0</v>
      </c>
      <c r="C59" s="133">
        <f>SUM(C57*C58)</f>
        <v>0</v>
      </c>
      <c r="D59" s="20"/>
      <c r="E59" s="20"/>
      <c r="F59" s="20"/>
      <c r="G59" s="20"/>
      <c r="H59" s="20"/>
      <c r="I59" s="20"/>
      <c r="J59" s="26"/>
      <c r="K59" s="26"/>
      <c r="L59" s="20"/>
    </row>
    <row r="60" spans="1:12" ht="20.25">
      <c r="A60" s="130" t="s">
        <v>60</v>
      </c>
      <c r="B60" s="137"/>
      <c r="C60" s="137"/>
      <c r="D60" s="20"/>
      <c r="E60" s="20"/>
      <c r="F60" s="20"/>
      <c r="G60" s="20"/>
      <c r="H60" s="20"/>
      <c r="I60" s="20"/>
      <c r="J60" s="26"/>
      <c r="K60" s="26"/>
      <c r="L60" s="20"/>
    </row>
    <row r="61" spans="1:9" ht="23.25" customHeight="1">
      <c r="A61" s="130" t="s">
        <v>61</v>
      </c>
      <c r="B61" s="139">
        <f>SUM(B59-B60)</f>
        <v>0</v>
      </c>
      <c r="C61" s="139">
        <f>SUM(C59-C60+C63)</f>
        <v>0</v>
      </c>
      <c r="D61" s="5"/>
      <c r="E61" s="5"/>
      <c r="F61" s="5"/>
      <c r="G61" s="5"/>
      <c r="H61" s="5"/>
      <c r="I61" s="5"/>
    </row>
    <row r="62" spans="1:6" ht="20.25" hidden="1">
      <c r="A62" s="153"/>
      <c r="B62" s="154"/>
      <c r="C62" s="135"/>
      <c r="D62" s="20"/>
      <c r="E62" s="20"/>
      <c r="F62" s="20"/>
    </row>
    <row r="63" spans="1:6" ht="20.25">
      <c r="A63" s="6" t="s">
        <v>66</v>
      </c>
      <c r="B63" s="20"/>
      <c r="C63" s="138"/>
      <c r="D63" s="20"/>
      <c r="E63" s="20"/>
      <c r="F63" s="20"/>
    </row>
    <row r="64" ht="12.75"/>
    <row r="65" spans="1:6" ht="12.75">
      <c r="A65" s="6" t="s">
        <v>67</v>
      </c>
      <c r="B65" s="6"/>
      <c r="C65" s="6"/>
      <c r="D65" s="6"/>
      <c r="E65" s="6"/>
      <c r="F65" s="6"/>
    </row>
    <row r="66" spans="1:6" ht="12.75">
      <c r="A66" s="6" t="s">
        <v>68</v>
      </c>
      <c r="B66" s="6"/>
      <c r="C66" s="6"/>
      <c r="D66" s="6"/>
      <c r="E66" s="6"/>
      <c r="F66" s="6"/>
    </row>
  </sheetData>
  <sheetProtection/>
  <mergeCells count="4">
    <mergeCell ref="A62:B62"/>
    <mergeCell ref="A1:C1"/>
    <mergeCell ref="A3:C3"/>
    <mergeCell ref="J14:L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55" r:id="rId4"/>
  <ignoredErrors>
    <ignoredError sqref="G2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Hugues</cp:lastModifiedBy>
  <cp:lastPrinted>2014-02-07T12:48:28Z</cp:lastPrinted>
  <dcterms:created xsi:type="dcterms:W3CDTF">2012-01-05T10:27:28Z</dcterms:created>
  <dcterms:modified xsi:type="dcterms:W3CDTF">2019-02-03T18:08:20Z</dcterms:modified>
  <cp:category/>
  <cp:version/>
  <cp:contentType/>
  <cp:contentStatus/>
</cp:coreProperties>
</file>